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4S-Sync-Speicher\_Doks\DeinBeet\Anbauplanung\Terradonis Sämaschine\"/>
    </mc:Choice>
  </mc:AlternateContent>
  <bookViews>
    <workbookView xWindow="0" yWindow="0" windowWidth="19752" windowHeight="8028"/>
  </bookViews>
  <sheets>
    <sheet name="Jang JP-1" sheetId="2" r:id="rId1"/>
  </sheets>
  <calcPr calcId="152511"/>
</workbook>
</file>

<file path=xl/calcChain.xml><?xml version="1.0" encoding="utf-8"?>
<calcChain xmlns="http://schemas.openxmlformats.org/spreadsheetml/2006/main">
  <c r="D42" i="2" l="1"/>
  <c r="I42" i="2" s="1"/>
  <c r="D66" i="2" l="1"/>
  <c r="I66" i="2" s="1"/>
  <c r="D65" i="2"/>
  <c r="I65" i="2" s="1"/>
  <c r="D56" i="2"/>
  <c r="I56" i="2" s="1"/>
  <c r="D31" i="2"/>
  <c r="I31" i="2" s="1"/>
  <c r="D55" i="2"/>
  <c r="I55" i="2" s="1"/>
  <c r="D47" i="2"/>
  <c r="I47" i="2" s="1"/>
  <c r="D54" i="2"/>
  <c r="I54" i="2" s="1"/>
  <c r="D40" i="2"/>
  <c r="I40" i="2" s="1"/>
  <c r="D45" i="2"/>
  <c r="I45" i="2" s="1"/>
  <c r="D62" i="2" l="1"/>
  <c r="I62" i="2" s="1"/>
  <c r="D61" i="2"/>
  <c r="I61" i="2" s="1"/>
  <c r="D60" i="2"/>
  <c r="I60" i="2" s="1"/>
  <c r="D59" i="2"/>
  <c r="I59" i="2" s="1"/>
  <c r="D53" i="2"/>
  <c r="I53" i="2" s="1"/>
  <c r="D52" i="2"/>
  <c r="I52" i="2" s="1"/>
  <c r="D51" i="2"/>
  <c r="I51" i="2" s="1"/>
  <c r="D50" i="2"/>
  <c r="I50" i="2" s="1"/>
  <c r="D49" i="2"/>
  <c r="I49" i="2" s="1"/>
  <c r="D46" i="2"/>
  <c r="I46" i="2" s="1"/>
  <c r="D48" i="2"/>
  <c r="I48" i="2" s="1"/>
  <c r="D37" i="2"/>
  <c r="I37" i="2" s="1"/>
  <c r="D41" i="2"/>
  <c r="I41" i="2" s="1"/>
  <c r="D39" i="2"/>
  <c r="I39" i="2" s="1"/>
  <c r="D38" i="2"/>
  <c r="I38" i="2" s="1"/>
  <c r="D36" i="2"/>
  <c r="I36" i="2" s="1"/>
  <c r="D35" i="2"/>
  <c r="I35" i="2" s="1"/>
  <c r="D34" i="2"/>
  <c r="I34" i="2" s="1"/>
  <c r="D33" i="2"/>
  <c r="I33" i="2" s="1"/>
  <c r="D32" i="2"/>
  <c r="I32" i="2" s="1"/>
</calcChain>
</file>

<file path=xl/sharedStrings.xml><?xml version="1.0" encoding="utf-8"?>
<sst xmlns="http://schemas.openxmlformats.org/spreadsheetml/2006/main" count="118" uniqueCount="88">
  <si>
    <t>Vorne</t>
  </si>
  <si>
    <t>Hinten</t>
  </si>
  <si>
    <t>Ablageabstand (mm)</t>
  </si>
  <si>
    <t>Saattiefe</t>
  </si>
  <si>
    <t>Abstand</t>
  </si>
  <si>
    <t>Reihenlänge</t>
  </si>
  <si>
    <t>Samen</t>
  </si>
  <si>
    <t>benöigtes</t>
  </si>
  <si>
    <t>Kultur</t>
  </si>
  <si>
    <t>geplant (cm)</t>
  </si>
  <si>
    <t>Lochwalze</t>
  </si>
  <si>
    <t xml:space="preserve"> pro Loch</t>
  </si>
  <si>
    <t xml:space="preserve"> (mm)</t>
  </si>
  <si>
    <t>Saatgut (g)</t>
  </si>
  <si>
    <t>TKG (g)</t>
  </si>
  <si>
    <t>X-24</t>
  </si>
  <si>
    <t>Mairübchen „Golden Ball“</t>
  </si>
  <si>
    <t>YYJ-24</t>
  </si>
  <si>
    <t>Herbstrübe „Blanc globe...“</t>
  </si>
  <si>
    <t>1,5</t>
  </si>
  <si>
    <t>Radieschen „Rudi“</t>
  </si>
  <si>
    <t>Radieschen „Eiszapfen“</t>
  </si>
  <si>
    <t>FJ-24</t>
  </si>
  <si>
    <t>G-12</t>
  </si>
  <si>
    <t>Spinat „Butterflay“</t>
  </si>
  <si>
    <t>Spinat „Matador“</t>
  </si>
  <si>
    <t>3</t>
  </si>
  <si>
    <t>Zuckererbsen "Ambrosia"</t>
  </si>
  <si>
    <t>4</t>
  </si>
  <si>
    <t>N6</t>
  </si>
  <si>
    <t>Radieschen „French Breakfast“</t>
  </si>
  <si>
    <t>1</t>
  </si>
  <si>
    <t>Rote Bete "Robuschka"</t>
  </si>
  <si>
    <t>3,5</t>
  </si>
  <si>
    <t>2</t>
  </si>
  <si>
    <t>Möhren "Rolanka"</t>
  </si>
  <si>
    <t>Pastinaken "Halblange Weiße"</t>
  </si>
  <si>
    <t>Petersilie "Grüne Perle 2"“Gigante d‘italia“</t>
  </si>
  <si>
    <t>Wurzelpetersilie "Halblange"</t>
  </si>
  <si>
    <t>Stangenbohnen "Helda"</t>
  </si>
  <si>
    <t>S-4</t>
  </si>
  <si>
    <t>Buschbohnen "Caruso"</t>
  </si>
  <si>
    <t>Mangold „Pirol“</t>
  </si>
  <si>
    <t>C-6</t>
  </si>
  <si>
    <t>Mais „Tramunt“</t>
  </si>
  <si>
    <t>A-6</t>
  </si>
  <si>
    <t>Winterpostelein</t>
  </si>
  <si>
    <t>Ruca "Salatrauke"</t>
  </si>
  <si>
    <t>Zwiebeln "Stuttgarter Riesen"</t>
  </si>
  <si>
    <t>Möhren „Purple Sun F1"</t>
  </si>
  <si>
    <t>Spinat „KS-SPI-SV-GAM“</t>
  </si>
  <si>
    <t>Zwiebeln Mix</t>
  </si>
  <si>
    <t>Namenia Doppelreihe</t>
  </si>
  <si>
    <t>Möhren „KS-MOG-SAT-202"</t>
  </si>
  <si>
    <t>Schwarzwurzeln „Schwarze Pfahl“</t>
  </si>
  <si>
    <t>Asia Salat „Mizuna“</t>
  </si>
  <si>
    <t>Schwarzer Rettich „Runder schwarzer Winter“</t>
  </si>
  <si>
    <t>Zwiebeln (rot) Höri Bülle</t>
  </si>
  <si>
    <t>Aussaat März</t>
  </si>
  <si>
    <t>Aussaat April</t>
  </si>
  <si>
    <t>Aussaat Mai</t>
  </si>
  <si>
    <t>Aussaat September</t>
  </si>
  <si>
    <t>4 Löcher Walze</t>
  </si>
  <si>
    <t>6 Löcher Walze</t>
  </si>
  <si>
    <t>12 Löcher Walze</t>
  </si>
  <si>
    <t>24 Löcher Walze</t>
  </si>
  <si>
    <t>Diese Tabelle ersetzt nicht das Abdrehen des Saatguts vor der Aussaat.</t>
  </si>
  <si>
    <t>berechnet (cm)</t>
  </si>
  <si>
    <t>Bei mir funktioniert das System super &gt;&gt;&gt; Abdrehen im Wohnzimmer und minimale Rüstzeit auf dem Acker.</t>
  </si>
  <si>
    <t>Schau gerne auch mal auf www.deingerät.de vorbei :)</t>
  </si>
  <si>
    <t>Beim Abdrehen kann mit der Spalte "Samen pro Loch" und "TKG" das aktuell vorliegende Saatgut berechnet werden.</t>
  </si>
  <si>
    <t>So kann man beim Jäten und Hacken schnell vorgehen und muss nicht auf einzelne Pflänzchen aufpassen.</t>
  </si>
  <si>
    <t>Terradonis / Jang SP-1 Bürstenrad Sämaschine</t>
  </si>
  <si>
    <t>Viel Spass auf dem Acker!</t>
  </si>
  <si>
    <t xml:space="preserve"> (m)</t>
  </si>
  <si>
    <t>Ich mische das übrig gebliebene Saatgut vom Vorjahr mit der aktuellen Charge.</t>
  </si>
  <si>
    <t>Die Saatdichte ist bei mir immer eher hoch eingestellt, so dass bei hohem Feldaufgang vereinzelt werden muss.</t>
  </si>
  <si>
    <t>Ab Mais/Erbse den Trichter entfernen. Vor allem Bohnen verstopfen gerne den Trichter während der Aussaat, weil das Loch zu dünn wird. Außerdem die Bürste höher einstellen.</t>
  </si>
  <si>
    <t>Natürlich übernehme ich keine Haftung für Fehler. Falls welche entdeckt werden, gerne Bescheid sagen. Immer dran denken: Fragt man 10 Gärtner, bekommt man 10 verschiedene Antworten.</t>
  </si>
  <si>
    <t>Feldsalat „Vit“</t>
  </si>
  <si>
    <t>Ich übernehme auch keine Haftung, falls eine JP-1 durch die u.g. Einstellungen beschädigt wird. Nachsäen auf eigene Gefahr!</t>
  </si>
  <si>
    <t>Die Lochwalzen passen. Sogar bei Pastinake und Schwarzwurzel (!) sind die Resultate gut.</t>
  </si>
  <si>
    <t>Die Keimrate ist nicht berücksichtigt, weil der Feldaufgang sowieso nicht exakt vorhergesehen werden kann. (Auf feinkrümeliges Saatbett achten)</t>
  </si>
  <si>
    <r>
      <t>Tip bei großen Körnern: Zweites Set Bürste und Körnerführung für größere Körner benutzen (ab Rote Bete) wegen schnellem Verschleiß.</t>
    </r>
    <r>
      <rPr>
        <b/>
        <sz val="11"/>
        <color theme="1"/>
        <rFont val="Arial"/>
        <family val="2"/>
      </rPr>
      <t/>
    </r>
  </si>
  <si>
    <t>Veröffentlichung und Vervielfältigung bitte nur mit diesem Text!</t>
  </si>
  <si>
    <t>Aussaattabelle der Dein Beet GemüseSelbstErnte (Excel Datei zum Download unter https://www.deinbeet.de/mischkultur/aussaattabelle-terradonis-sp-1/)</t>
  </si>
  <si>
    <r>
      <rPr>
        <b/>
        <sz val="11"/>
        <color theme="1"/>
        <rFont val="Arial"/>
        <family val="2"/>
      </rPr>
      <t>Ab Mais/Erbse fängt das Gerät an zu Krachen</t>
    </r>
    <r>
      <rPr>
        <sz val="11"/>
        <color theme="1"/>
        <rFont val="Arial"/>
        <family val="2"/>
      </rPr>
      <t>, meine JP-1 hat die unten stehende Tabelle jetzt 8 Jahre lang einmal jährlich gemacht - es ging nie etwas kaputt.</t>
    </r>
  </si>
  <si>
    <t>Kontakt: stefan@deinbeet.de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</si>
</sst>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&quot; &quot;[$€-407];[Red]&quot;-&quot;#,##0.00&quot; &quot;[$€-407]"/>
    <numFmt numFmtId="166" formatCode="#%"/>
  </numFmts>
  <fonts count="4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F0"/>
        <bgColor rgb="FFEEEEEE"/>
      </patternFill>
    </fill>
    <fill>
      <patternFill patternType="solid">
        <fgColor rgb="FF00B0F0"/>
        <bgColor rgb="FFCFE7F5"/>
      </patternFill>
    </fill>
    <fill>
      <patternFill patternType="solid">
        <fgColor rgb="FF00B0F0"/>
        <bgColor rgb="FFFF0000"/>
      </patternFill>
    </fill>
    <fill>
      <patternFill patternType="solid">
        <fgColor rgb="FF00B0F0"/>
        <bgColor rgb="FFDDDDDD"/>
      </patternFill>
    </fill>
    <fill>
      <patternFill patternType="solid">
        <fgColor rgb="FFFFC000"/>
        <bgColor rgb="FF00FF7F"/>
      </patternFill>
    </fill>
    <fill>
      <patternFill patternType="solid">
        <fgColor rgb="FF92D050"/>
        <bgColor rgb="FFFFFF00"/>
      </patternFill>
    </fill>
    <fill>
      <patternFill patternType="solid">
        <fgColor rgb="FFFF7C80"/>
        <bgColor rgb="FF00FFFF"/>
      </patternFill>
    </fill>
    <fill>
      <patternFill patternType="solid">
        <fgColor rgb="FFFF7C80"/>
        <bgColor rgb="FF00FF7F"/>
      </patternFill>
    </fill>
    <fill>
      <patternFill patternType="solid">
        <fgColor rgb="FF92D050"/>
        <bgColor rgb="FFCFE7F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58">
    <xf numFmtId="0" fontId="0" fillId="0" borderId="0" xfId="0"/>
    <xf numFmtId="0" fontId="0" fillId="0" borderId="0" xfId="0" applyFont="1"/>
    <xf numFmtId="0" fontId="0" fillId="0" borderId="0" xfId="0" applyFill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ill="1" applyBorder="1"/>
    <xf numFmtId="49" fontId="0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166" fontId="0" fillId="0" borderId="0" xfId="0" applyNumberFormat="1" applyFont="1" applyFill="1" applyBorder="1"/>
    <xf numFmtId="0" fontId="0" fillId="0" borderId="1" xfId="0" applyFont="1" applyFill="1" applyBorder="1"/>
    <xf numFmtId="164" fontId="0" fillId="0" borderId="1" xfId="0" applyNumberFormat="1" applyFont="1" applyFill="1" applyBorder="1"/>
    <xf numFmtId="49" fontId="0" fillId="0" borderId="1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0" fillId="9" borderId="1" xfId="0" applyFont="1" applyFill="1" applyBorder="1" applyAlignment="1">
      <alignment horizontal="center"/>
    </xf>
    <xf numFmtId="0" fontId="0" fillId="9" borderId="1" xfId="0" applyFont="1" applyFill="1" applyBorder="1"/>
    <xf numFmtId="0" fontId="0" fillId="10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3" fillId="0" borderId="0" xfId="0" applyFont="1"/>
    <xf numFmtId="0" fontId="0" fillId="12" borderId="1" xfId="0" applyFont="1" applyFill="1" applyBorder="1"/>
    <xf numFmtId="164" fontId="0" fillId="12" borderId="1" xfId="0" applyNumberFormat="1" applyFont="1" applyFill="1" applyBorder="1"/>
    <xf numFmtId="49" fontId="0" fillId="12" borderId="1" xfId="0" applyNumberFormat="1" applyFont="1" applyFill="1" applyBorder="1"/>
    <xf numFmtId="0" fontId="3" fillId="11" borderId="0" xfId="0" applyFont="1" applyFill="1"/>
    <xf numFmtId="0" fontId="0" fillId="8" borderId="0" xfId="0" applyFont="1" applyFill="1"/>
    <xf numFmtId="0" fontId="0" fillId="8" borderId="1" xfId="0" applyFont="1" applyFill="1" applyBorder="1"/>
    <xf numFmtId="0" fontId="0" fillId="2" borderId="0" xfId="0" applyFont="1" applyFill="1"/>
    <xf numFmtId="0" fontId="0" fillId="6" borderId="0" xfId="0" applyFont="1" applyFill="1"/>
    <xf numFmtId="0" fontId="0" fillId="7" borderId="0" xfId="0" applyFont="1" applyFill="1"/>
    <xf numFmtId="49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/>
    <xf numFmtId="0" fontId="0" fillId="0" borderId="1" xfId="0" applyFont="1" applyFill="1" applyBorder="1" applyAlignment="1">
      <alignment wrapText="1"/>
    </xf>
    <xf numFmtId="164" fontId="0" fillId="12" borderId="2" xfId="0" applyNumberFormat="1" applyFont="1" applyFill="1" applyBorder="1"/>
    <xf numFmtId="164" fontId="0" fillId="0" borderId="3" xfId="0" applyNumberFormat="1" applyFont="1" applyFill="1" applyBorder="1"/>
    <xf numFmtId="0" fontId="0" fillId="12" borderId="2" xfId="0" applyFont="1" applyFill="1" applyBorder="1"/>
    <xf numFmtId="0" fontId="0" fillId="7" borderId="2" xfId="0" applyFont="1" applyFill="1" applyBorder="1" applyAlignment="1">
      <alignment horizontal="center"/>
    </xf>
    <xf numFmtId="0" fontId="0" fillId="7" borderId="2" xfId="0" applyFont="1" applyFill="1" applyBorder="1"/>
    <xf numFmtId="0" fontId="0" fillId="13" borderId="1" xfId="0" applyFont="1" applyFill="1" applyBorder="1" applyAlignment="1">
      <alignment horizontal="center"/>
    </xf>
    <xf numFmtId="0" fontId="0" fillId="13" borderId="1" xfId="0" applyFont="1" applyFill="1" applyBorder="1"/>
    <xf numFmtId="49" fontId="0" fillId="14" borderId="1" xfId="0" applyNumberFormat="1" applyFont="1" applyFill="1" applyBorder="1"/>
    <xf numFmtId="164" fontId="0" fillId="14" borderId="1" xfId="0" applyNumberFormat="1" applyFont="1" applyFill="1" applyBorder="1"/>
    <xf numFmtId="0" fontId="0" fillId="14" borderId="1" xfId="0" applyFont="1" applyFill="1" applyBorder="1"/>
    <xf numFmtId="164" fontId="0" fillId="14" borderId="2" xfId="0" applyNumberFormat="1" applyFont="1" applyFill="1" applyBorder="1"/>
    <xf numFmtId="164" fontId="0" fillId="0" borderId="1" xfId="0" applyNumberFormat="1" applyFont="1" applyFill="1" applyBorder="1" applyAlignment="1">
      <alignment horizontal="right"/>
    </xf>
    <xf numFmtId="164" fontId="0" fillId="12" borderId="1" xfId="0" applyNumberFormat="1" applyFont="1" applyFill="1" applyBorder="1" applyAlignment="1">
      <alignment horizontal="right"/>
    </xf>
    <xf numFmtId="164" fontId="0" fillId="12" borderId="2" xfId="0" applyNumberFormat="1" applyFont="1" applyFill="1" applyBorder="1" applyAlignment="1">
      <alignment horizontal="right"/>
    </xf>
    <xf numFmtId="164" fontId="0" fillId="14" borderId="1" xfId="0" applyNumberFormat="1" applyFont="1" applyFill="1" applyBorder="1" applyAlignment="1">
      <alignment horizontal="right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zoomScale="85" zoomScaleNormal="85" workbookViewId="0">
      <selection activeCell="C19" sqref="C19"/>
    </sheetView>
  </sheetViews>
  <sheetFormatPr baseColWidth="10" defaultRowHeight="13.8" x14ac:dyDescent="0.25"/>
  <cols>
    <col min="1" max="1" width="48.796875" style="1" customWidth="1"/>
    <col min="2" max="2" width="14.69921875" style="1" bestFit="1" customWidth="1"/>
    <col min="3" max="13" width="13.3984375" style="1" customWidth="1"/>
  </cols>
  <sheetData>
    <row r="1" spans="1:1" x14ac:dyDescent="0.25">
      <c r="A1" s="30" t="s">
        <v>72</v>
      </c>
    </row>
    <row r="2" spans="1:1" x14ac:dyDescent="0.25">
      <c r="A2" s="30" t="s">
        <v>85</v>
      </c>
    </row>
    <row r="3" spans="1:1" x14ac:dyDescent="0.25">
      <c r="A3" s="30" t="s">
        <v>84</v>
      </c>
    </row>
    <row r="4" spans="1:1" x14ac:dyDescent="0.25">
      <c r="A4" s="1" t="s">
        <v>68</v>
      </c>
    </row>
    <row r="5" spans="1:1" x14ac:dyDescent="0.25">
      <c r="A5" s="1" t="s">
        <v>81</v>
      </c>
    </row>
    <row r="6" spans="1:1" x14ac:dyDescent="0.25">
      <c r="A6" s="1" t="s">
        <v>66</v>
      </c>
    </row>
    <row r="7" spans="1:1" x14ac:dyDescent="0.25">
      <c r="A7" s="1" t="s">
        <v>70</v>
      </c>
    </row>
    <row r="8" spans="1:1" x14ac:dyDescent="0.25">
      <c r="A8" s="1" t="s">
        <v>82</v>
      </c>
    </row>
    <row r="9" spans="1:1" x14ac:dyDescent="0.25">
      <c r="A9" s="1" t="s">
        <v>76</v>
      </c>
    </row>
    <row r="10" spans="1:1" x14ac:dyDescent="0.25">
      <c r="A10" s="1" t="s">
        <v>71</v>
      </c>
    </row>
    <row r="11" spans="1:1" x14ac:dyDescent="0.25">
      <c r="A11" s="1" t="s">
        <v>75</v>
      </c>
    </row>
    <row r="12" spans="1:1" x14ac:dyDescent="0.25">
      <c r="A12" s="1" t="s">
        <v>83</v>
      </c>
    </row>
    <row r="13" spans="1:1" x14ac:dyDescent="0.25">
      <c r="A13" s="1" t="s">
        <v>86</v>
      </c>
    </row>
    <row r="14" spans="1:1" x14ac:dyDescent="0.25">
      <c r="A14" s="1" t="s">
        <v>77</v>
      </c>
    </row>
    <row r="15" spans="1:1" x14ac:dyDescent="0.25">
      <c r="A15" s="1" t="s">
        <v>78</v>
      </c>
    </row>
    <row r="16" spans="1:1" x14ac:dyDescent="0.25">
      <c r="A16" s="1" t="s">
        <v>80</v>
      </c>
    </row>
    <row r="17" spans="1:14" x14ac:dyDescent="0.25">
      <c r="A17" s="1" t="s">
        <v>87</v>
      </c>
    </row>
    <row r="18" spans="1:14" x14ac:dyDescent="0.25">
      <c r="A18" s="1" t="s">
        <v>73</v>
      </c>
    </row>
    <row r="19" spans="1:14" x14ac:dyDescent="0.25">
      <c r="A19" s="34" t="s">
        <v>69</v>
      </c>
    </row>
    <row r="20" spans="1:14" x14ac:dyDescent="0.25">
      <c r="B20" s="1" t="s">
        <v>0</v>
      </c>
      <c r="C20" s="1">
        <v>14</v>
      </c>
      <c r="D20" s="1">
        <v>14</v>
      </c>
      <c r="E20" s="1">
        <v>13</v>
      </c>
      <c r="F20" s="1">
        <v>13</v>
      </c>
      <c r="G20" s="1">
        <v>11</v>
      </c>
      <c r="H20" s="1">
        <v>11</v>
      </c>
      <c r="I20" s="1">
        <v>10</v>
      </c>
      <c r="J20" s="1">
        <v>11</v>
      </c>
      <c r="K20" s="1">
        <v>10</v>
      </c>
      <c r="L20" s="1">
        <v>10</v>
      </c>
      <c r="M20" s="1">
        <v>9</v>
      </c>
    </row>
    <row r="21" spans="1:14" x14ac:dyDescent="0.25">
      <c r="B21" s="1" t="s">
        <v>1</v>
      </c>
      <c r="C21" s="1">
        <v>9</v>
      </c>
      <c r="D21" s="1">
        <v>10</v>
      </c>
      <c r="E21" s="1">
        <v>10</v>
      </c>
      <c r="F21" s="1">
        <v>11</v>
      </c>
      <c r="G21" s="1">
        <v>10</v>
      </c>
      <c r="H21" s="1">
        <v>11</v>
      </c>
      <c r="I21" s="1">
        <v>11</v>
      </c>
      <c r="J21" s="1">
        <v>13</v>
      </c>
      <c r="K21" s="1">
        <v>13</v>
      </c>
      <c r="L21" s="1">
        <v>14</v>
      </c>
      <c r="M21" s="1">
        <v>14</v>
      </c>
    </row>
    <row r="22" spans="1:14" x14ac:dyDescent="0.25">
      <c r="A22" s="1" t="s">
        <v>2</v>
      </c>
      <c r="B22" s="35" t="s">
        <v>62</v>
      </c>
      <c r="C22" s="36">
        <v>160</v>
      </c>
      <c r="D22" s="36">
        <v>180</v>
      </c>
      <c r="E22" s="36">
        <v>190</v>
      </c>
      <c r="F22" s="36">
        <v>210</v>
      </c>
      <c r="G22" s="36">
        <v>230</v>
      </c>
      <c r="H22" s="36">
        <v>250</v>
      </c>
      <c r="I22" s="36">
        <v>270</v>
      </c>
      <c r="J22" s="36">
        <v>290</v>
      </c>
      <c r="K22" s="36">
        <v>320</v>
      </c>
      <c r="L22" s="36">
        <v>350</v>
      </c>
      <c r="M22" s="36">
        <v>380</v>
      </c>
    </row>
    <row r="23" spans="1:14" x14ac:dyDescent="0.25">
      <c r="A23" s="1" t="s">
        <v>2</v>
      </c>
      <c r="B23" s="37" t="s">
        <v>63</v>
      </c>
      <c r="C23" s="18">
        <v>105</v>
      </c>
      <c r="D23" s="18">
        <v>115</v>
      </c>
      <c r="E23" s="18">
        <v>125</v>
      </c>
      <c r="F23" s="18">
        <v>140</v>
      </c>
      <c r="G23" s="18">
        <v>150</v>
      </c>
      <c r="H23" s="18">
        <v>165</v>
      </c>
      <c r="I23" s="18">
        <v>180</v>
      </c>
      <c r="J23" s="18">
        <v>195</v>
      </c>
      <c r="K23" s="18">
        <v>215</v>
      </c>
      <c r="L23" s="18">
        <v>230</v>
      </c>
      <c r="M23" s="18">
        <v>255</v>
      </c>
    </row>
    <row r="24" spans="1:14" x14ac:dyDescent="0.25">
      <c r="A24" s="1" t="s">
        <v>2</v>
      </c>
      <c r="B24" s="38" t="s">
        <v>64</v>
      </c>
      <c r="C24" s="24">
        <v>53</v>
      </c>
      <c r="D24" s="24">
        <v>58</v>
      </c>
      <c r="E24" s="24">
        <v>63</v>
      </c>
      <c r="F24" s="24">
        <v>70</v>
      </c>
      <c r="G24" s="24">
        <v>75</v>
      </c>
      <c r="H24" s="24">
        <v>83</v>
      </c>
      <c r="I24" s="24">
        <v>90</v>
      </c>
      <c r="J24" s="24">
        <v>98</v>
      </c>
      <c r="K24" s="24">
        <v>108</v>
      </c>
      <c r="L24" s="24">
        <v>115</v>
      </c>
      <c r="M24" s="24">
        <v>128</v>
      </c>
    </row>
    <row r="25" spans="1:14" x14ac:dyDescent="0.25">
      <c r="A25" s="1" t="s">
        <v>2</v>
      </c>
      <c r="B25" s="39" t="s">
        <v>65</v>
      </c>
      <c r="C25" s="29">
        <v>27</v>
      </c>
      <c r="D25" s="29">
        <v>29</v>
      </c>
      <c r="E25" s="29">
        <v>32</v>
      </c>
      <c r="F25" s="29">
        <v>35</v>
      </c>
      <c r="G25" s="29">
        <v>38</v>
      </c>
      <c r="H25" s="29">
        <v>42</v>
      </c>
      <c r="I25" s="29">
        <v>45</v>
      </c>
      <c r="J25" s="29">
        <v>49</v>
      </c>
      <c r="K25" s="29">
        <v>54</v>
      </c>
      <c r="L25" s="29">
        <v>58</v>
      </c>
      <c r="M25" s="29">
        <v>64</v>
      </c>
    </row>
    <row r="26" spans="1:14" s="2" customFormat="1" x14ac:dyDescent="0.25">
      <c r="A26" s="4"/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5"/>
    </row>
    <row r="27" spans="1:14" x14ac:dyDescent="0.25">
      <c r="A27" s="1" t="s">
        <v>8</v>
      </c>
      <c r="B27" s="1" t="s">
        <v>3</v>
      </c>
      <c r="C27" s="1" t="s">
        <v>4</v>
      </c>
      <c r="D27" s="1" t="s">
        <v>4</v>
      </c>
      <c r="E27" s="1" t="s">
        <v>5</v>
      </c>
      <c r="G27" s="4" t="s">
        <v>6</v>
      </c>
      <c r="H27" s="4" t="s">
        <v>4</v>
      </c>
      <c r="I27" s="1" t="s">
        <v>7</v>
      </c>
    </row>
    <row r="28" spans="1:14" x14ac:dyDescent="0.25">
      <c r="C28" s="1" t="s">
        <v>9</v>
      </c>
      <c r="D28" s="1" t="s">
        <v>67</v>
      </c>
      <c r="E28" s="1" t="s">
        <v>74</v>
      </c>
      <c r="F28" s="1" t="s">
        <v>10</v>
      </c>
      <c r="G28" s="4" t="s">
        <v>11</v>
      </c>
      <c r="H28" s="4" t="s">
        <v>12</v>
      </c>
      <c r="I28" s="1" t="s">
        <v>13</v>
      </c>
      <c r="J28" s="1" t="s">
        <v>14</v>
      </c>
      <c r="K28" s="3"/>
      <c r="L28" s="3"/>
      <c r="M28" s="3"/>
    </row>
    <row r="29" spans="1:14" x14ac:dyDescent="0.25">
      <c r="G29" s="4"/>
      <c r="H29" s="4"/>
      <c r="K29" s="3"/>
      <c r="L29" s="3"/>
      <c r="M29" s="3"/>
    </row>
    <row r="30" spans="1:14" x14ac:dyDescent="0.25">
      <c r="A30" s="1" t="s">
        <v>58</v>
      </c>
      <c r="G30" s="4"/>
      <c r="H30" s="4"/>
      <c r="K30" s="3"/>
      <c r="L30" s="3"/>
      <c r="M30" s="3"/>
    </row>
    <row r="31" spans="1:14" x14ac:dyDescent="0.25">
      <c r="A31" s="31" t="s">
        <v>52</v>
      </c>
      <c r="B31" s="32">
        <v>1.5</v>
      </c>
      <c r="C31" s="32">
        <v>1</v>
      </c>
      <c r="D31" s="32">
        <f>100/((1000/H31)*G31)</f>
        <v>2.6999999999999997</v>
      </c>
      <c r="E31" s="31">
        <v>240</v>
      </c>
      <c r="F31" s="27" t="s">
        <v>17</v>
      </c>
      <c r="G31" s="31">
        <v>1</v>
      </c>
      <c r="H31" s="29">
        <v>27</v>
      </c>
      <c r="I31" s="32">
        <f>E31*100/D31/1000*J31</f>
        <v>21.244444444444451</v>
      </c>
      <c r="J31" s="31">
        <v>2.39</v>
      </c>
      <c r="K31" s="3"/>
      <c r="L31" s="3"/>
      <c r="M31" s="3"/>
    </row>
    <row r="32" spans="1:14" x14ac:dyDescent="0.25">
      <c r="A32" s="12" t="s">
        <v>46</v>
      </c>
      <c r="B32" s="54">
        <v>1</v>
      </c>
      <c r="C32" s="13">
        <v>0.4</v>
      </c>
      <c r="D32" s="13">
        <f t="shared" ref="D32:D42" si="0">100/((1000/H32)*G32)</f>
        <v>0.67499999999999993</v>
      </c>
      <c r="E32" s="12">
        <v>250</v>
      </c>
      <c r="F32" s="28" t="s">
        <v>17</v>
      </c>
      <c r="G32" s="12">
        <v>4</v>
      </c>
      <c r="H32" s="29">
        <v>27</v>
      </c>
      <c r="I32" s="13">
        <f t="shared" ref="I32:I66" si="1">E32*100/D32/1000*J32</f>
        <v>21.851851851851855</v>
      </c>
      <c r="J32" s="12">
        <v>0.59</v>
      </c>
      <c r="K32" s="3"/>
      <c r="L32" s="3"/>
      <c r="M32" s="3"/>
      <c r="N32" s="4"/>
    </row>
    <row r="33" spans="1:14" x14ac:dyDescent="0.25">
      <c r="A33" s="31" t="s">
        <v>16</v>
      </c>
      <c r="B33" s="55">
        <v>1.5</v>
      </c>
      <c r="C33" s="32">
        <v>4.5</v>
      </c>
      <c r="D33" s="32">
        <f t="shared" si="0"/>
        <v>3.5</v>
      </c>
      <c r="E33" s="31">
        <v>250</v>
      </c>
      <c r="F33" s="28" t="s">
        <v>17</v>
      </c>
      <c r="G33" s="31">
        <v>1</v>
      </c>
      <c r="H33" s="29">
        <v>35</v>
      </c>
      <c r="I33" s="32">
        <f t="shared" si="1"/>
        <v>16.000000000000004</v>
      </c>
      <c r="J33" s="31">
        <v>2.2400000000000002</v>
      </c>
      <c r="K33" s="3"/>
      <c r="L33" s="3"/>
      <c r="M33" s="3"/>
      <c r="N33" s="4"/>
    </row>
    <row r="34" spans="1:14" x14ac:dyDescent="0.25">
      <c r="A34" s="12" t="s">
        <v>18</v>
      </c>
      <c r="B34" s="54" t="s">
        <v>19</v>
      </c>
      <c r="C34" s="13">
        <v>4.5</v>
      </c>
      <c r="D34" s="13">
        <f t="shared" si="0"/>
        <v>3.5</v>
      </c>
      <c r="E34" s="12">
        <v>250</v>
      </c>
      <c r="F34" s="28" t="s">
        <v>17</v>
      </c>
      <c r="G34" s="12">
        <v>1</v>
      </c>
      <c r="H34" s="29">
        <v>35</v>
      </c>
      <c r="I34" s="13">
        <f t="shared" si="1"/>
        <v>14.071428571428571</v>
      </c>
      <c r="J34" s="12">
        <v>1.97</v>
      </c>
      <c r="K34" s="8"/>
      <c r="L34" s="3"/>
      <c r="M34" s="3"/>
      <c r="N34" s="4"/>
    </row>
    <row r="35" spans="1:14" x14ac:dyDescent="0.25">
      <c r="A35" s="31" t="s">
        <v>20</v>
      </c>
      <c r="B35" s="32">
        <v>1</v>
      </c>
      <c r="C35" s="32">
        <v>2.5</v>
      </c>
      <c r="D35" s="32">
        <f t="shared" si="0"/>
        <v>2.6999999999999997</v>
      </c>
      <c r="E35" s="31">
        <v>250</v>
      </c>
      <c r="F35" s="28" t="s">
        <v>15</v>
      </c>
      <c r="G35" s="31">
        <v>1</v>
      </c>
      <c r="H35" s="29">
        <v>27</v>
      </c>
      <c r="I35" s="32">
        <f t="shared" si="1"/>
        <v>70.555555555555571</v>
      </c>
      <c r="J35" s="31">
        <v>7.62</v>
      </c>
      <c r="K35" s="3"/>
      <c r="L35" s="3"/>
      <c r="M35" s="3"/>
      <c r="N35" s="4"/>
    </row>
    <row r="36" spans="1:14" x14ac:dyDescent="0.25">
      <c r="A36" s="12" t="s">
        <v>21</v>
      </c>
      <c r="B36" s="54">
        <v>2.5</v>
      </c>
      <c r="C36" s="13">
        <v>3</v>
      </c>
      <c r="D36" s="13">
        <f t="shared" si="0"/>
        <v>2.6999999999999997</v>
      </c>
      <c r="E36" s="12">
        <v>250</v>
      </c>
      <c r="F36" s="28" t="s">
        <v>22</v>
      </c>
      <c r="G36" s="12">
        <v>1</v>
      </c>
      <c r="H36" s="29">
        <v>27</v>
      </c>
      <c r="I36" s="13">
        <f t="shared" si="1"/>
        <v>112.59259259259262</v>
      </c>
      <c r="J36" s="12">
        <v>12.16</v>
      </c>
      <c r="K36" s="3"/>
      <c r="L36" s="3"/>
      <c r="M36" s="3"/>
      <c r="N36" s="4"/>
    </row>
    <row r="37" spans="1:14" x14ac:dyDescent="0.25">
      <c r="A37" s="45" t="s">
        <v>30</v>
      </c>
      <c r="B37" s="56" t="s">
        <v>31</v>
      </c>
      <c r="C37" s="43">
        <v>2.5</v>
      </c>
      <c r="D37" s="43">
        <f>100/((1000/H37)*G37)</f>
        <v>2.5333333333333332</v>
      </c>
      <c r="E37" s="45">
        <v>250</v>
      </c>
      <c r="F37" s="46" t="s">
        <v>15</v>
      </c>
      <c r="G37" s="45">
        <v>1.5</v>
      </c>
      <c r="H37" s="47">
        <v>38</v>
      </c>
      <c r="I37" s="43">
        <f>E37*100/D37/1000*J37</f>
        <v>61.578947368421062</v>
      </c>
      <c r="J37" s="45">
        <v>6.24</v>
      </c>
      <c r="K37" s="40"/>
      <c r="L37" s="3"/>
      <c r="M37" s="3"/>
      <c r="N37" s="4"/>
    </row>
    <row r="38" spans="1:14" x14ac:dyDescent="0.25">
      <c r="A38" s="12" t="s">
        <v>24</v>
      </c>
      <c r="B38" s="54">
        <v>3</v>
      </c>
      <c r="C38" s="13">
        <v>2</v>
      </c>
      <c r="D38" s="13">
        <f t="shared" si="0"/>
        <v>1.05</v>
      </c>
      <c r="E38" s="12">
        <v>250</v>
      </c>
      <c r="F38" s="23" t="s">
        <v>23</v>
      </c>
      <c r="G38" s="12">
        <v>6</v>
      </c>
      <c r="H38" s="24">
        <v>63</v>
      </c>
      <c r="I38" s="13">
        <f t="shared" si="1"/>
        <v>383.33333333333337</v>
      </c>
      <c r="J38" s="12">
        <v>16.100000000000001</v>
      </c>
      <c r="K38" s="40"/>
      <c r="L38" s="3"/>
      <c r="M38" s="3"/>
      <c r="N38" s="4"/>
    </row>
    <row r="39" spans="1:14" x14ac:dyDescent="0.25">
      <c r="A39" s="50" t="s">
        <v>25</v>
      </c>
      <c r="B39" s="57" t="s">
        <v>26</v>
      </c>
      <c r="C39" s="51">
        <v>2</v>
      </c>
      <c r="D39" s="51">
        <f t="shared" si="0"/>
        <v>1.05</v>
      </c>
      <c r="E39" s="52">
        <v>250</v>
      </c>
      <c r="F39" s="23" t="s">
        <v>23</v>
      </c>
      <c r="G39" s="52">
        <v>6</v>
      </c>
      <c r="H39" s="24">
        <v>63</v>
      </c>
      <c r="I39" s="51">
        <f t="shared" si="1"/>
        <v>316.42857142857144</v>
      </c>
      <c r="J39" s="52">
        <v>13.29</v>
      </c>
      <c r="K39" s="40"/>
      <c r="L39" s="3"/>
      <c r="M39" s="3"/>
      <c r="N39" s="4"/>
    </row>
    <row r="40" spans="1:14" x14ac:dyDescent="0.25">
      <c r="A40" s="14" t="s">
        <v>50</v>
      </c>
      <c r="B40" s="54" t="s">
        <v>26</v>
      </c>
      <c r="C40" s="13">
        <v>2</v>
      </c>
      <c r="D40" s="13">
        <f>100/((1000/H40)*G40)</f>
        <v>0.75714285714285712</v>
      </c>
      <c r="E40" s="12">
        <v>250</v>
      </c>
      <c r="F40" s="23" t="s">
        <v>23</v>
      </c>
      <c r="G40" s="12">
        <v>7</v>
      </c>
      <c r="H40" s="24">
        <v>53</v>
      </c>
      <c r="I40" s="13">
        <f t="shared" si="1"/>
        <v>420.00000000000011</v>
      </c>
      <c r="J40" s="12">
        <v>12.72</v>
      </c>
      <c r="K40" s="3"/>
      <c r="L40" s="3"/>
      <c r="M40" s="3"/>
    </row>
    <row r="41" spans="1:14" x14ac:dyDescent="0.25">
      <c r="A41" s="50" t="s">
        <v>27</v>
      </c>
      <c r="B41" s="57" t="s">
        <v>28</v>
      </c>
      <c r="C41" s="51">
        <v>5</v>
      </c>
      <c r="D41" s="51">
        <f t="shared" si="0"/>
        <v>5</v>
      </c>
      <c r="E41" s="52">
        <v>250</v>
      </c>
      <c r="F41" s="17" t="s">
        <v>29</v>
      </c>
      <c r="G41" s="52">
        <v>3</v>
      </c>
      <c r="H41" s="18">
        <v>150</v>
      </c>
      <c r="I41" s="53">
        <f t="shared" si="1"/>
        <v>780</v>
      </c>
      <c r="J41" s="52">
        <v>156</v>
      </c>
      <c r="K41" s="40"/>
      <c r="L41" s="3"/>
      <c r="M41" s="3"/>
      <c r="N41" s="4"/>
    </row>
    <row r="42" spans="1:14" s="5" customFormat="1" x14ac:dyDescent="0.25">
      <c r="A42" s="12" t="s">
        <v>79</v>
      </c>
      <c r="B42" s="54">
        <v>1</v>
      </c>
      <c r="C42" s="13">
        <v>1</v>
      </c>
      <c r="D42" s="13">
        <f t="shared" si="0"/>
        <v>0.57272727272727275</v>
      </c>
      <c r="E42" s="12">
        <v>250</v>
      </c>
      <c r="F42" s="48" t="s">
        <v>23</v>
      </c>
      <c r="G42" s="12">
        <v>11</v>
      </c>
      <c r="H42" s="49">
        <v>63</v>
      </c>
      <c r="I42" s="13">
        <f t="shared" si="1"/>
        <v>117.85714285714285</v>
      </c>
      <c r="J42" s="12">
        <v>2.7</v>
      </c>
      <c r="K42" s="40"/>
      <c r="L42" s="3"/>
      <c r="M42" s="3"/>
      <c r="N42" s="3"/>
    </row>
    <row r="43" spans="1:14" s="5" customFormat="1" x14ac:dyDescent="0.25">
      <c r="A43" s="3"/>
      <c r="B43" s="40"/>
      <c r="C43" s="41"/>
      <c r="D43" s="7"/>
      <c r="E43" s="3"/>
      <c r="F43" s="15"/>
      <c r="G43" s="3"/>
      <c r="H43" s="3"/>
      <c r="I43" s="7"/>
      <c r="J43" s="3"/>
      <c r="K43" s="40"/>
      <c r="L43" s="3"/>
      <c r="M43" s="3"/>
      <c r="N43" s="3"/>
    </row>
    <row r="44" spans="1:14" s="5" customFormat="1" x14ac:dyDescent="0.25">
      <c r="A44" s="3" t="s">
        <v>59</v>
      </c>
      <c r="B44" s="40"/>
      <c r="C44" s="41"/>
      <c r="D44" s="7"/>
      <c r="E44" s="3"/>
      <c r="F44" s="15"/>
      <c r="G44" s="3"/>
      <c r="H44" s="3"/>
      <c r="I44" s="7"/>
      <c r="J44" s="3"/>
      <c r="K44" s="40"/>
      <c r="L44" s="3"/>
      <c r="M44" s="3"/>
      <c r="N44" s="3"/>
    </row>
    <row r="45" spans="1:14" x14ac:dyDescent="0.25">
      <c r="A45" s="33" t="s">
        <v>49</v>
      </c>
      <c r="B45" s="55" t="s">
        <v>34</v>
      </c>
      <c r="C45" s="32">
        <v>2</v>
      </c>
      <c r="D45" s="32">
        <f>100/((1000/H45)*G45)</f>
        <v>1.1599999999999999</v>
      </c>
      <c r="E45" s="31">
        <v>250</v>
      </c>
      <c r="F45" s="28" t="s">
        <v>15</v>
      </c>
      <c r="G45" s="31">
        <v>5</v>
      </c>
      <c r="H45" s="29">
        <v>58</v>
      </c>
      <c r="I45" s="32">
        <f t="shared" si="1"/>
        <v>25.21551724137931</v>
      </c>
      <c r="J45" s="31">
        <v>1.17</v>
      </c>
      <c r="K45" s="3"/>
      <c r="L45" s="3"/>
      <c r="M45" s="3"/>
    </row>
    <row r="46" spans="1:14" x14ac:dyDescent="0.25">
      <c r="A46" s="14" t="s">
        <v>35</v>
      </c>
      <c r="B46" s="54" t="s">
        <v>34</v>
      </c>
      <c r="C46" s="13">
        <v>1.5</v>
      </c>
      <c r="D46" s="13">
        <f t="shared" ref="D46:D53" si="2">100/((1000/H46)*G46)</f>
        <v>1.08</v>
      </c>
      <c r="E46" s="12">
        <v>1260</v>
      </c>
      <c r="F46" s="28" t="s">
        <v>15</v>
      </c>
      <c r="G46" s="12">
        <v>5</v>
      </c>
      <c r="H46" s="29">
        <v>54</v>
      </c>
      <c r="I46" s="44">
        <f t="shared" si="1"/>
        <v>105</v>
      </c>
      <c r="J46" s="12">
        <v>0.9</v>
      </c>
      <c r="K46" s="3"/>
      <c r="L46" s="3"/>
      <c r="M46" s="3"/>
      <c r="N46" s="4"/>
    </row>
    <row r="47" spans="1:14" x14ac:dyDescent="0.25">
      <c r="A47" s="33" t="s">
        <v>53</v>
      </c>
      <c r="B47" s="32">
        <v>2</v>
      </c>
      <c r="C47" s="32">
        <v>2</v>
      </c>
      <c r="D47" s="32">
        <f t="shared" si="2"/>
        <v>1.6333333333333333</v>
      </c>
      <c r="E47" s="31">
        <v>480</v>
      </c>
      <c r="F47" s="27" t="s">
        <v>15</v>
      </c>
      <c r="G47" s="31">
        <v>3</v>
      </c>
      <c r="H47" s="29">
        <v>49</v>
      </c>
      <c r="I47" s="32">
        <f t="shared" si="1"/>
        <v>44.375510204081635</v>
      </c>
      <c r="J47" s="31">
        <v>1.51</v>
      </c>
      <c r="K47" s="3"/>
      <c r="L47" s="3"/>
      <c r="M47" s="3"/>
    </row>
    <row r="48" spans="1:14" x14ac:dyDescent="0.25">
      <c r="A48" s="14" t="s">
        <v>32</v>
      </c>
      <c r="B48" s="54" t="s">
        <v>33</v>
      </c>
      <c r="C48" s="13">
        <v>7.5</v>
      </c>
      <c r="D48" s="13">
        <f>100/((1000/H48)*G48)</f>
        <v>2.65</v>
      </c>
      <c r="E48" s="12">
        <v>250</v>
      </c>
      <c r="F48" s="23" t="s">
        <v>23</v>
      </c>
      <c r="G48" s="12">
        <v>2</v>
      </c>
      <c r="H48" s="24">
        <v>53</v>
      </c>
      <c r="I48" s="13">
        <f t="shared" si="1"/>
        <v>127.54716981132076</v>
      </c>
      <c r="J48" s="12">
        <v>13.52</v>
      </c>
      <c r="K48" s="3"/>
      <c r="L48" s="3"/>
      <c r="M48" s="3"/>
      <c r="N48" s="4"/>
    </row>
    <row r="49" spans="1:14" x14ac:dyDescent="0.25">
      <c r="A49" s="33" t="s">
        <v>47</v>
      </c>
      <c r="B49" s="32">
        <v>1</v>
      </c>
      <c r="C49" s="32">
        <v>1</v>
      </c>
      <c r="D49" s="32">
        <f t="shared" si="2"/>
        <v>0.64</v>
      </c>
      <c r="E49" s="31">
        <v>250</v>
      </c>
      <c r="F49" s="28" t="s">
        <v>15</v>
      </c>
      <c r="G49" s="31">
        <v>5</v>
      </c>
      <c r="H49" s="29">
        <v>32</v>
      </c>
      <c r="I49" s="32">
        <f t="shared" si="1"/>
        <v>62.109375</v>
      </c>
      <c r="J49" s="31">
        <v>1.59</v>
      </c>
      <c r="K49" s="3"/>
      <c r="L49" s="3"/>
      <c r="M49" s="3"/>
      <c r="N49" s="2"/>
    </row>
    <row r="50" spans="1:14" x14ac:dyDescent="0.25">
      <c r="A50" s="12" t="s">
        <v>38</v>
      </c>
      <c r="B50" s="54">
        <v>1.5</v>
      </c>
      <c r="C50" s="13">
        <v>1.25</v>
      </c>
      <c r="D50" s="13">
        <f t="shared" si="2"/>
        <v>0.81666666666666665</v>
      </c>
      <c r="E50" s="12">
        <v>250</v>
      </c>
      <c r="F50" s="28" t="s">
        <v>15</v>
      </c>
      <c r="G50" s="12">
        <v>6</v>
      </c>
      <c r="H50" s="29">
        <v>49</v>
      </c>
      <c r="I50" s="13">
        <f t="shared" si="1"/>
        <v>44.387755102040813</v>
      </c>
      <c r="J50" s="12">
        <v>1.45</v>
      </c>
      <c r="K50" s="3"/>
      <c r="L50" s="3"/>
      <c r="M50" s="3"/>
      <c r="N50" s="4"/>
    </row>
    <row r="51" spans="1:14" x14ac:dyDescent="0.25">
      <c r="A51" s="31" t="s">
        <v>36</v>
      </c>
      <c r="B51" s="55">
        <v>2</v>
      </c>
      <c r="C51" s="32">
        <v>4</v>
      </c>
      <c r="D51" s="32">
        <f t="shared" si="2"/>
        <v>1.75</v>
      </c>
      <c r="E51" s="31">
        <v>250</v>
      </c>
      <c r="F51" s="23" t="s">
        <v>23</v>
      </c>
      <c r="G51" s="31">
        <v>4</v>
      </c>
      <c r="H51" s="24">
        <v>70</v>
      </c>
      <c r="I51" s="32">
        <f t="shared" si="1"/>
        <v>84.714285714285708</v>
      </c>
      <c r="J51" s="31">
        <v>5.93</v>
      </c>
      <c r="K51" s="3"/>
      <c r="L51" s="3"/>
      <c r="M51" s="3"/>
      <c r="N51" s="4"/>
    </row>
    <row r="52" spans="1:14" x14ac:dyDescent="0.25">
      <c r="A52" s="12" t="s">
        <v>37</v>
      </c>
      <c r="B52" s="54">
        <v>1.5</v>
      </c>
      <c r="C52" s="13">
        <v>1.25</v>
      </c>
      <c r="D52" s="13">
        <f t="shared" si="2"/>
        <v>0.72499999999999998</v>
      </c>
      <c r="E52" s="12">
        <v>250</v>
      </c>
      <c r="F52" s="28" t="s">
        <v>15</v>
      </c>
      <c r="G52" s="12">
        <v>4</v>
      </c>
      <c r="H52" s="29">
        <v>29</v>
      </c>
      <c r="I52" s="13">
        <f t="shared" si="1"/>
        <v>74.482758620689665</v>
      </c>
      <c r="J52" s="12">
        <v>2.16</v>
      </c>
      <c r="K52" s="3"/>
      <c r="L52" s="3"/>
      <c r="M52" s="3"/>
      <c r="N52" s="4"/>
    </row>
    <row r="53" spans="1:14" x14ac:dyDescent="0.25">
      <c r="A53" s="33" t="s">
        <v>48</v>
      </c>
      <c r="B53" s="55" t="s">
        <v>19</v>
      </c>
      <c r="C53" s="32">
        <v>2</v>
      </c>
      <c r="D53" s="32">
        <f t="shared" si="2"/>
        <v>1.75</v>
      </c>
      <c r="E53" s="31">
        <v>756</v>
      </c>
      <c r="F53" s="28" t="s">
        <v>22</v>
      </c>
      <c r="G53" s="31">
        <v>2</v>
      </c>
      <c r="H53" s="29">
        <v>35</v>
      </c>
      <c r="I53" s="32">
        <f t="shared" si="1"/>
        <v>177.55200000000002</v>
      </c>
      <c r="J53" s="31">
        <v>4.1100000000000003</v>
      </c>
      <c r="K53" s="3"/>
      <c r="L53" s="3"/>
      <c r="M53" s="3"/>
      <c r="N53" s="4"/>
    </row>
    <row r="54" spans="1:14" x14ac:dyDescent="0.25">
      <c r="A54" s="14" t="s">
        <v>51</v>
      </c>
      <c r="B54" s="13">
        <v>1.5</v>
      </c>
      <c r="C54" s="13">
        <v>2</v>
      </c>
      <c r="D54" s="13">
        <f>100/((1000/H54)*G54)</f>
        <v>2.6999999999999997</v>
      </c>
      <c r="E54" s="12">
        <v>250</v>
      </c>
      <c r="F54" s="28" t="s">
        <v>15</v>
      </c>
      <c r="G54" s="12">
        <v>1</v>
      </c>
      <c r="H54" s="29">
        <v>27</v>
      </c>
      <c r="I54" s="13">
        <f t="shared" si="1"/>
        <v>29.629629629629637</v>
      </c>
      <c r="J54" s="12">
        <v>3.2</v>
      </c>
      <c r="K54" s="3"/>
      <c r="L54" s="3"/>
      <c r="M54" s="3"/>
    </row>
    <row r="55" spans="1:14" x14ac:dyDescent="0.25">
      <c r="A55" s="33" t="s">
        <v>57</v>
      </c>
      <c r="B55" s="32">
        <v>1.5</v>
      </c>
      <c r="C55" s="32">
        <v>3</v>
      </c>
      <c r="D55" s="32">
        <f t="shared" ref="D55:D56" si="3">100/((1000/H55)*G55)</f>
        <v>3.2</v>
      </c>
      <c r="E55" s="31">
        <v>480</v>
      </c>
      <c r="F55" s="27" t="s">
        <v>22</v>
      </c>
      <c r="G55" s="31">
        <v>2</v>
      </c>
      <c r="H55" s="29">
        <v>64</v>
      </c>
      <c r="I55" s="43">
        <f t="shared" si="1"/>
        <v>58.650000000000006</v>
      </c>
      <c r="J55" s="31">
        <v>3.91</v>
      </c>
      <c r="K55" s="3"/>
      <c r="L55" s="3"/>
      <c r="M55" s="3"/>
    </row>
    <row r="56" spans="1:14" x14ac:dyDescent="0.25">
      <c r="A56" s="12" t="s">
        <v>54</v>
      </c>
      <c r="B56" s="13">
        <v>2</v>
      </c>
      <c r="C56" s="13">
        <v>5</v>
      </c>
      <c r="D56" s="13">
        <f t="shared" si="3"/>
        <v>2.8333333333333335</v>
      </c>
      <c r="E56" s="12">
        <v>240</v>
      </c>
      <c r="F56" s="19" t="s">
        <v>45</v>
      </c>
      <c r="G56" s="12">
        <v>9</v>
      </c>
      <c r="H56" s="20">
        <v>255</v>
      </c>
      <c r="I56" s="13">
        <f t="shared" si="1"/>
        <v>114.69176470588235</v>
      </c>
      <c r="J56" s="42">
        <v>13.54</v>
      </c>
      <c r="K56" s="3"/>
      <c r="L56" s="11"/>
      <c r="M56" s="3"/>
    </row>
    <row r="57" spans="1:14" s="2" customFormat="1" x14ac:dyDescent="0.25">
      <c r="A57" s="6"/>
      <c r="B57" s="4"/>
      <c r="C57" s="4"/>
      <c r="D57" s="7"/>
      <c r="E57" s="4"/>
      <c r="F57" s="15"/>
      <c r="G57" s="4"/>
      <c r="H57" s="4"/>
      <c r="I57" s="7"/>
      <c r="J57" s="4"/>
      <c r="K57" s="3"/>
      <c r="L57" s="3"/>
      <c r="M57" s="3"/>
    </row>
    <row r="58" spans="1:14" x14ac:dyDescent="0.25">
      <c r="A58" s="4" t="s">
        <v>60</v>
      </c>
      <c r="B58" s="4"/>
      <c r="C58" s="4"/>
      <c r="D58" s="4"/>
      <c r="E58" s="4"/>
      <c r="G58" s="4"/>
      <c r="H58" s="4"/>
      <c r="I58" s="7"/>
      <c r="J58" s="4"/>
      <c r="K58" s="3"/>
      <c r="L58" s="3"/>
      <c r="M58" s="3"/>
      <c r="N58" s="2"/>
    </row>
    <row r="59" spans="1:14" x14ac:dyDescent="0.25">
      <c r="A59" s="31" t="s">
        <v>39</v>
      </c>
      <c r="B59" s="55">
        <v>2.5</v>
      </c>
      <c r="C59" s="32">
        <v>20</v>
      </c>
      <c r="D59" s="32">
        <f>100/((1000/H59)*G59)</f>
        <v>16.666666666666668</v>
      </c>
      <c r="E59" s="31">
        <v>250</v>
      </c>
      <c r="F59" s="25" t="s">
        <v>40</v>
      </c>
      <c r="G59" s="31">
        <v>1.5</v>
      </c>
      <c r="H59" s="26">
        <v>250</v>
      </c>
      <c r="I59" s="32">
        <f t="shared" si="1"/>
        <v>853.5</v>
      </c>
      <c r="J59" s="31">
        <v>569</v>
      </c>
      <c r="K59" s="3"/>
      <c r="L59" s="3"/>
      <c r="M59" s="3"/>
      <c r="N59" s="4"/>
    </row>
    <row r="60" spans="1:14" x14ac:dyDescent="0.25">
      <c r="A60" s="14" t="s">
        <v>41</v>
      </c>
      <c r="B60" s="54">
        <v>2.5</v>
      </c>
      <c r="C60" s="13">
        <v>10</v>
      </c>
      <c r="D60" s="13">
        <f>100/((1000/H60)*G60)</f>
        <v>9</v>
      </c>
      <c r="E60" s="12">
        <v>250</v>
      </c>
      <c r="F60" s="25" t="s">
        <v>40</v>
      </c>
      <c r="G60" s="12">
        <v>3</v>
      </c>
      <c r="H60" s="26">
        <v>270</v>
      </c>
      <c r="I60" s="44">
        <f t="shared" si="1"/>
        <v>825</v>
      </c>
      <c r="J60" s="12">
        <v>297</v>
      </c>
      <c r="K60" s="3"/>
      <c r="L60" s="3"/>
      <c r="M60" s="3"/>
      <c r="N60" s="4"/>
    </row>
    <row r="61" spans="1:14" x14ac:dyDescent="0.25">
      <c r="A61" s="33" t="s">
        <v>42</v>
      </c>
      <c r="B61" s="55">
        <v>3</v>
      </c>
      <c r="C61" s="32">
        <v>6</v>
      </c>
      <c r="D61" s="32">
        <f>100/((1000/H61)*G61)</f>
        <v>4.25</v>
      </c>
      <c r="E61" s="31">
        <v>250</v>
      </c>
      <c r="F61" s="21" t="s">
        <v>43</v>
      </c>
      <c r="G61" s="31">
        <v>6</v>
      </c>
      <c r="H61" s="22">
        <v>255</v>
      </c>
      <c r="I61" s="43">
        <f t="shared" si="1"/>
        <v>70.588235294117638</v>
      </c>
      <c r="J61" s="31">
        <v>12</v>
      </c>
      <c r="K61" s="3"/>
      <c r="L61" s="3"/>
      <c r="M61" s="3"/>
      <c r="N61" s="4"/>
    </row>
    <row r="62" spans="1:14" x14ac:dyDescent="0.25">
      <c r="A62" s="12" t="s">
        <v>44</v>
      </c>
      <c r="B62" s="54">
        <v>4.5</v>
      </c>
      <c r="C62" s="13">
        <v>20</v>
      </c>
      <c r="D62" s="13">
        <f>100/((1000/H62)*G62)</f>
        <v>19.5</v>
      </c>
      <c r="E62" s="12">
        <v>250</v>
      </c>
      <c r="F62" s="21" t="s">
        <v>45</v>
      </c>
      <c r="G62" s="12">
        <v>1</v>
      </c>
      <c r="H62" s="22">
        <v>195</v>
      </c>
      <c r="I62" s="13">
        <f t="shared" si="1"/>
        <v>187.17948717948715</v>
      </c>
      <c r="J62" s="12">
        <v>146</v>
      </c>
      <c r="K62" s="3"/>
      <c r="L62" s="3"/>
      <c r="M62" s="3"/>
    </row>
    <row r="63" spans="1:14" s="2" customFormat="1" x14ac:dyDescent="0.25">
      <c r="A63" s="3"/>
      <c r="B63" s="8"/>
      <c r="C63" s="41"/>
      <c r="D63" s="7"/>
      <c r="E63" s="3"/>
      <c r="F63" s="15"/>
      <c r="G63" s="3"/>
      <c r="H63" s="3"/>
      <c r="I63" s="7"/>
      <c r="J63" s="3"/>
      <c r="K63" s="3"/>
      <c r="L63" s="3"/>
      <c r="M63" s="3"/>
    </row>
    <row r="64" spans="1:14" x14ac:dyDescent="0.25">
      <c r="A64" s="4" t="s">
        <v>61</v>
      </c>
      <c r="B64" s="4"/>
      <c r="C64" s="4"/>
      <c r="D64" s="4"/>
      <c r="E64" s="4"/>
      <c r="G64" s="4"/>
      <c r="I64" s="7"/>
      <c r="J64" s="4"/>
      <c r="K64" s="3"/>
      <c r="L64" s="3"/>
      <c r="M64" s="3"/>
    </row>
    <row r="65" spans="1:13" x14ac:dyDescent="0.25">
      <c r="A65" s="31" t="s">
        <v>56</v>
      </c>
      <c r="B65" s="32">
        <v>1.5</v>
      </c>
      <c r="C65" s="32">
        <v>10</v>
      </c>
      <c r="D65" s="32">
        <f>100/((1000/H65)*G65)</f>
        <v>6.4</v>
      </c>
      <c r="E65" s="31">
        <v>240</v>
      </c>
      <c r="F65" s="27" t="s">
        <v>22</v>
      </c>
      <c r="G65" s="31">
        <v>1</v>
      </c>
      <c r="H65" s="29">
        <v>64</v>
      </c>
      <c r="I65" s="32">
        <f t="shared" si="1"/>
        <v>34.125</v>
      </c>
      <c r="J65" s="31">
        <v>9.1</v>
      </c>
      <c r="K65" s="3"/>
      <c r="L65" s="3"/>
      <c r="M65" s="3"/>
    </row>
    <row r="66" spans="1:13" x14ac:dyDescent="0.25">
      <c r="A66" s="12" t="s">
        <v>55</v>
      </c>
      <c r="B66" s="13">
        <v>1.5</v>
      </c>
      <c r="C66" s="13">
        <v>2</v>
      </c>
      <c r="D66" s="13">
        <f>100/((1000/H66)*G66)</f>
        <v>2.6999999999999997</v>
      </c>
      <c r="E66" s="12">
        <v>240</v>
      </c>
      <c r="F66" s="27" t="s">
        <v>17</v>
      </c>
      <c r="G66" s="12">
        <v>1</v>
      </c>
      <c r="H66" s="29">
        <v>27</v>
      </c>
      <c r="I66" s="44">
        <f t="shared" si="1"/>
        <v>22.222222222222229</v>
      </c>
      <c r="J66" s="12">
        <v>2.5</v>
      </c>
      <c r="K66" s="3"/>
      <c r="L66" s="3"/>
      <c r="M66" s="3"/>
    </row>
    <row r="67" spans="1:13" s="9" customFormat="1" x14ac:dyDescent="0.25">
      <c r="A67" s="10"/>
      <c r="B67" s="10"/>
      <c r="C67" s="10"/>
      <c r="D67" s="16"/>
      <c r="E67" s="10"/>
      <c r="F67" s="10"/>
      <c r="G67" s="10"/>
      <c r="H67" s="10"/>
      <c r="I67" s="10"/>
      <c r="J67" s="10"/>
      <c r="K67" s="3"/>
      <c r="L67" s="3"/>
      <c r="M67" s="3"/>
    </row>
  </sheetData>
  <pageMargins left="0.25" right="0.25" top="0.75" bottom="0.75" header="0.3" footer="0.3"/>
  <pageSetup paperSize="66" fitToWidth="0" fitToHeight="0" pageOrder="overThenDown" orientation="landscape" useFirstPageNumber="1" horizontalDpi="4294967293" verticalDpi="0" r:id="rId1"/>
  <headerFooter>
    <oddHeader>&amp;C&amp;A</oddHeader>
    <oddFooter>&amp;CSeite &amp;P</oddFooter>
  </headerFooter>
  <ignoredErrors>
    <ignoredError sqref="B34 B39:B41 B45:B46 B48 B53 B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Jang JP-1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Grubmiller</dc:creator>
  <cp:lastModifiedBy>Stefan Grubmiller</cp:lastModifiedBy>
  <cp:revision>58</cp:revision>
  <cp:lastPrinted>2019-04-04T19:21:59Z</cp:lastPrinted>
  <dcterms:created xsi:type="dcterms:W3CDTF">2015-02-22T15:27:18Z</dcterms:created>
  <dcterms:modified xsi:type="dcterms:W3CDTF">2022-01-14T20:59:47Z</dcterms:modified>
</cp:coreProperties>
</file>